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51" i="2" l="1"/>
  <c r="B50" i="2"/>
  <c r="C45" i="2" l="1"/>
  <c r="B45" i="2"/>
  <c r="C10" i="2" l="1"/>
  <c r="B15" i="2"/>
  <c r="C6" i="2" l="1"/>
  <c r="C24" i="2" l="1"/>
  <c r="B24" i="2"/>
  <c r="B53" i="2" l="1"/>
  <c r="D28" i="2" l="1"/>
  <c r="D29" i="2"/>
  <c r="D26" i="2"/>
  <c r="C16" i="2" l="1"/>
  <c r="D27" i="2" l="1"/>
  <c r="D37" i="2" l="1"/>
  <c r="B16" i="2" l="1"/>
  <c r="D24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D34" i="2" l="1"/>
  <c r="D36" i="2"/>
  <c r="D38" i="2"/>
  <c r="D39" i="2"/>
  <c r="D41" i="2"/>
  <c r="D42" i="2"/>
  <c r="D43" i="2"/>
  <c r="D15" i="2" l="1"/>
  <c r="B10" i="2" l="1"/>
  <c r="D10" i="2" l="1"/>
  <c r="B6" i="2"/>
  <c r="C5" i="2"/>
  <c r="C32" i="2" s="1"/>
  <c r="C46" i="2" s="1"/>
  <c r="D16" i="2" l="1"/>
  <c r="D6" i="2"/>
  <c r="B5" i="2" l="1"/>
  <c r="B32" i="2" s="1"/>
  <c r="B46" i="2" s="1"/>
  <c r="D45" i="2"/>
  <c r="D5" i="2" l="1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<sst xmlns="http://schemas.openxmlformats.org/spreadsheetml/2006/main" count="58" uniqueCount="57">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</sst>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24" fillId="0" borderId="0" xfId="104" applyNumberFormat="1" applyAlignment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/>
    </xf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43" fontId="46" fillId="0" borderId="0" xfId="920" applyFont="1" applyFill="1" applyBorder="1" applyAlignment="1"/>
    <xf numFmtId="43" fontId="58" fillId="0" borderId="0" xfId="920" applyFont="1" applyFill="1" applyBorder="1" applyAlignment="1" applyProtection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6" fillId="37" borderId="1" xfId="272" applyNumberFormat="1" applyFont="1" applyFill="1" applyProtection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G44" sqref="G4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0" t="s">
        <v>56</v>
      </c>
      <c r="B1" s="70"/>
      <c r="C1" s="70"/>
      <c r="D1" s="7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68" t="s">
        <v>8</v>
      </c>
      <c r="B4" s="68"/>
      <c r="C4" s="68"/>
      <c r="D4" s="69"/>
    </row>
    <row r="5" spans="1:6" ht="15.6" customHeight="1" x14ac:dyDescent="0.25">
      <c r="A5" s="52" t="s">
        <v>39</v>
      </c>
      <c r="B5" s="53">
        <f>B6+B16</f>
        <v>1784794</v>
      </c>
      <c r="C5" s="59">
        <f>C6+C16</f>
        <v>587894</v>
      </c>
      <c r="D5" s="60">
        <f t="shared" ref="D5:D10" si="0">C5/B5*100</f>
        <v>32.939039463377846</v>
      </c>
      <c r="E5" s="5"/>
      <c r="F5" s="5"/>
    </row>
    <row r="6" spans="1:6" x14ac:dyDescent="0.25">
      <c r="A6" s="52" t="s">
        <v>24</v>
      </c>
      <c r="B6" s="21">
        <f>B7+B8+B9+B10+B15</f>
        <v>1653018</v>
      </c>
      <c r="C6" s="61">
        <f>C7+C8+C9+C10+C15</f>
        <v>486441.69999999995</v>
      </c>
      <c r="D6" s="60">
        <f t="shared" si="0"/>
        <v>29.427489597814422</v>
      </c>
      <c r="E6" s="5"/>
      <c r="F6" s="5"/>
    </row>
    <row r="7" spans="1:6" x14ac:dyDescent="0.25">
      <c r="A7" s="23" t="s">
        <v>3</v>
      </c>
      <c r="B7" s="54">
        <v>881967</v>
      </c>
      <c r="C7" s="62">
        <v>221577.4</v>
      </c>
      <c r="D7" s="63">
        <f t="shared" si="0"/>
        <v>25.12309417472536</v>
      </c>
    </row>
    <row r="8" spans="1:6" ht="30" customHeight="1" x14ac:dyDescent="0.25">
      <c r="A8" s="23" t="s">
        <v>4</v>
      </c>
      <c r="B8" s="54">
        <v>33964</v>
      </c>
      <c r="C8" s="62">
        <v>11721.6</v>
      </c>
      <c r="D8" s="63">
        <f t="shared" si="0"/>
        <v>34.511836061712401</v>
      </c>
    </row>
    <row r="9" spans="1:6" ht="19.899999999999999" customHeight="1" x14ac:dyDescent="0.25">
      <c r="A9" s="23" t="s">
        <v>50</v>
      </c>
      <c r="B9" s="54">
        <v>446477</v>
      </c>
      <c r="C9" s="54">
        <v>184133.1</v>
      </c>
      <c r="D9" s="64">
        <f t="shared" si="0"/>
        <v>41.241340539378292</v>
      </c>
    </row>
    <row r="10" spans="1:6" ht="19.899999999999999" customHeight="1" x14ac:dyDescent="0.25">
      <c r="A10" s="23" t="s">
        <v>29</v>
      </c>
      <c r="B10" s="54">
        <f>B12+B13+B14</f>
        <v>258307</v>
      </c>
      <c r="C10" s="54">
        <f>C12+C13+C14</f>
        <v>56205.600000000006</v>
      </c>
      <c r="D10" s="63">
        <f t="shared" si="0"/>
        <v>21.759224488689817</v>
      </c>
    </row>
    <row r="11" spans="1:6" ht="17.45" customHeight="1" x14ac:dyDescent="0.25">
      <c r="A11" s="23" t="s">
        <v>30</v>
      </c>
      <c r="B11" s="22"/>
      <c r="C11" s="22"/>
      <c r="D11" s="22"/>
    </row>
    <row r="12" spans="1:6" x14ac:dyDescent="0.25">
      <c r="A12" s="55" t="s">
        <v>36</v>
      </c>
      <c r="B12" s="54">
        <v>85899</v>
      </c>
      <c r="C12" s="54">
        <v>-3160.1</v>
      </c>
      <c r="D12" s="63">
        <f t="shared" ref="D12:D20" si="1">C12/B12*100</f>
        <v>-3.6788553999464484</v>
      </c>
      <c r="F12" s="6"/>
    </row>
    <row r="13" spans="1:6" x14ac:dyDescent="0.25">
      <c r="A13" s="55" t="s">
        <v>32</v>
      </c>
      <c r="B13" s="54">
        <v>100421</v>
      </c>
      <c r="C13" s="54">
        <v>37806.9</v>
      </c>
      <c r="D13" s="63">
        <f t="shared" si="1"/>
        <v>37.648400235010612</v>
      </c>
      <c r="F13" s="6"/>
    </row>
    <row r="14" spans="1:6" x14ac:dyDescent="0.25">
      <c r="A14" s="55" t="s">
        <v>37</v>
      </c>
      <c r="B14" s="54">
        <v>71987</v>
      </c>
      <c r="C14" s="54">
        <v>21558.799999999999</v>
      </c>
      <c r="D14" s="63">
        <f t="shared" si="1"/>
        <v>29.948185088974398</v>
      </c>
      <c r="F14" s="6"/>
    </row>
    <row r="15" spans="1:6" x14ac:dyDescent="0.25">
      <c r="A15" s="23" t="s">
        <v>51</v>
      </c>
      <c r="B15" s="54">
        <f>4196+28107</f>
        <v>32303</v>
      </c>
      <c r="C15" s="54">
        <v>12804</v>
      </c>
      <c r="D15" s="22">
        <f t="shared" si="1"/>
        <v>39.637185400736776</v>
      </c>
      <c r="F15" s="6"/>
    </row>
    <row r="16" spans="1:6" x14ac:dyDescent="0.25">
      <c r="A16" s="52" t="s">
        <v>25</v>
      </c>
      <c r="B16" s="53">
        <f>SUM(B17:B23)</f>
        <v>131776</v>
      </c>
      <c r="C16" s="53">
        <f>SUM(C17:C23)</f>
        <v>101452.3</v>
      </c>
      <c r="D16" s="53">
        <f t="shared" si="1"/>
        <v>76.988450097134532</v>
      </c>
    </row>
    <row r="17" spans="1:8" ht="45" x14ac:dyDescent="0.25">
      <c r="A17" s="23" t="s">
        <v>26</v>
      </c>
      <c r="B17" s="54">
        <v>78591.600000000006</v>
      </c>
      <c r="C17" s="54">
        <v>69213.100000000006</v>
      </c>
      <c r="D17" s="54">
        <f t="shared" si="1"/>
        <v>88.066790852966477</v>
      </c>
    </row>
    <row r="18" spans="1:8" ht="28.5" customHeight="1" x14ac:dyDescent="0.25">
      <c r="A18" s="23" t="s">
        <v>27</v>
      </c>
      <c r="B18" s="54">
        <v>8410</v>
      </c>
      <c r="C18" s="54">
        <v>3319.9</v>
      </c>
      <c r="D18" s="54">
        <f t="shared" si="1"/>
        <v>39.475624256837101</v>
      </c>
      <c r="G18" s="7"/>
    </row>
    <row r="19" spans="1:8" ht="27.75" customHeight="1" x14ac:dyDescent="0.25">
      <c r="A19" s="23" t="s">
        <v>38</v>
      </c>
      <c r="B19" s="54">
        <v>9496.2000000000007</v>
      </c>
      <c r="C19" s="54">
        <v>16180.8</v>
      </c>
      <c r="D19" s="54">
        <f t="shared" si="1"/>
        <v>170.39236747330509</v>
      </c>
      <c r="G19" s="7"/>
    </row>
    <row r="20" spans="1:8" ht="29.25" customHeight="1" x14ac:dyDescent="0.25">
      <c r="A20" s="56" t="s">
        <v>5</v>
      </c>
      <c r="B20" s="57">
        <v>30286.2</v>
      </c>
      <c r="C20" s="57">
        <v>10518.2</v>
      </c>
      <c r="D20" s="57">
        <f t="shared" si="1"/>
        <v>34.729348680257019</v>
      </c>
    </row>
    <row r="21" spans="1:8" hidden="1" x14ac:dyDescent="0.25">
      <c r="A21" s="23" t="s">
        <v>45</v>
      </c>
      <c r="B21" s="58"/>
      <c r="C21" s="58"/>
      <c r="D21" s="58"/>
    </row>
    <row r="22" spans="1:8" x14ac:dyDescent="0.25">
      <c r="A22" s="23" t="s">
        <v>6</v>
      </c>
      <c r="B22" s="58">
        <v>4992</v>
      </c>
      <c r="C22" s="58">
        <v>2220.3000000000002</v>
      </c>
      <c r="D22" s="58">
        <f>C22/B22*100</f>
        <v>44.477163461538467</v>
      </c>
    </row>
    <row r="23" spans="1:8" x14ac:dyDescent="0.25">
      <c r="A23" s="23" t="s">
        <v>28</v>
      </c>
      <c r="B23" s="58"/>
      <c r="C23" s="58"/>
      <c r="D23" s="58"/>
    </row>
    <row r="24" spans="1:8" x14ac:dyDescent="0.25">
      <c r="A24" s="27" t="s">
        <v>7</v>
      </c>
      <c r="B24" s="28">
        <f>SUM(B25:B31)</f>
        <v>2757977.4000000004</v>
      </c>
      <c r="C24" s="28">
        <f>SUM(C25:C31)</f>
        <v>933439.4</v>
      </c>
      <c r="D24" s="29">
        <f>C24/B24*100</f>
        <v>33.845070666641426</v>
      </c>
      <c r="E24" s="51"/>
      <c r="F24" s="51"/>
    </row>
    <row r="25" spans="1:8" ht="14.25" customHeight="1" x14ac:dyDescent="0.25">
      <c r="A25" s="30" t="s">
        <v>40</v>
      </c>
      <c r="B25" s="31"/>
      <c r="C25" s="31"/>
      <c r="D25" s="32"/>
      <c r="E25" s="18"/>
      <c r="F25" s="18"/>
    </row>
    <row r="26" spans="1:8" x14ac:dyDescent="0.25">
      <c r="A26" s="30" t="s">
        <v>42</v>
      </c>
      <c r="B26" s="31">
        <v>1157257.8</v>
      </c>
      <c r="C26" s="31">
        <v>155092.29999999999</v>
      </c>
      <c r="D26" s="32">
        <f>C26/B26*100</f>
        <v>13.401707035372755</v>
      </c>
      <c r="E26" s="24"/>
      <c r="F26" s="24"/>
    </row>
    <row r="27" spans="1:8" x14ac:dyDescent="0.25">
      <c r="A27" s="30" t="s">
        <v>41</v>
      </c>
      <c r="B27" s="31">
        <v>1341350.1000000001</v>
      </c>
      <c r="C27" s="31">
        <v>555765.19999999995</v>
      </c>
      <c r="D27" s="32">
        <f>C27/B27*100</f>
        <v>41.433269360474931</v>
      </c>
      <c r="E27" s="19"/>
      <c r="F27" s="49"/>
    </row>
    <row r="28" spans="1:8" x14ac:dyDescent="0.25">
      <c r="A28" s="30" t="s">
        <v>43</v>
      </c>
      <c r="B28" s="31">
        <v>259369.5</v>
      </c>
      <c r="C28" s="31">
        <v>218292.9</v>
      </c>
      <c r="D28" s="32">
        <f t="shared" ref="D28:D29" si="2">C28/B28*100</f>
        <v>84.162902731431416</v>
      </c>
      <c r="E28" s="25"/>
      <c r="F28" s="20"/>
    </row>
    <row r="29" spans="1:8" ht="30" hidden="1" x14ac:dyDescent="0.25">
      <c r="A29" s="33" t="s">
        <v>52</v>
      </c>
      <c r="B29" s="34"/>
      <c r="C29" s="34"/>
      <c r="D29" s="32" t="e">
        <f t="shared" si="2"/>
        <v>#DIV/0!</v>
      </c>
      <c r="E29" s="25"/>
      <c r="F29" s="20"/>
    </row>
    <row r="30" spans="1:8" ht="45" x14ac:dyDescent="0.25">
      <c r="A30" s="35" t="s">
        <v>46</v>
      </c>
      <c r="B30" s="31" t="s">
        <v>53</v>
      </c>
      <c r="C30" s="36">
        <v>29655.1</v>
      </c>
      <c r="D30" s="32"/>
      <c r="E30" s="25"/>
      <c r="F30" s="20"/>
    </row>
    <row r="31" spans="1:8" ht="48" customHeight="1" x14ac:dyDescent="0.25">
      <c r="A31" s="35" t="s">
        <v>44</v>
      </c>
      <c r="B31" s="31" t="s">
        <v>53</v>
      </c>
      <c r="C31" s="34">
        <v>-25366.1</v>
      </c>
      <c r="D31" s="32"/>
      <c r="E31" s="25"/>
      <c r="F31" s="20"/>
    </row>
    <row r="32" spans="1:8" x14ac:dyDescent="0.25">
      <c r="A32" s="37" t="s">
        <v>31</v>
      </c>
      <c r="B32" s="38">
        <f>B24+B5</f>
        <v>4542771.4000000004</v>
      </c>
      <c r="C32" s="38">
        <f>C5+C24</f>
        <v>1521333.4</v>
      </c>
      <c r="D32" s="29"/>
      <c r="E32" s="9"/>
      <c r="F32" s="50"/>
      <c r="G32" s="10"/>
      <c r="H32" s="11"/>
    </row>
    <row r="33" spans="1:8" ht="17.45" customHeight="1" x14ac:dyDescent="0.25">
      <c r="A33" s="65" t="s">
        <v>9</v>
      </c>
      <c r="B33" s="66"/>
      <c r="C33" s="66"/>
      <c r="D33" s="67"/>
      <c r="E33" s="11"/>
      <c r="F33" s="11"/>
    </row>
    <row r="34" spans="1:8" x14ac:dyDescent="0.25">
      <c r="A34" s="35" t="s">
        <v>10</v>
      </c>
      <c r="B34" s="39">
        <v>274513.7</v>
      </c>
      <c r="C34" s="39">
        <v>75940.399999999994</v>
      </c>
      <c r="D34" s="40">
        <f t="shared" ref="D34:D45" si="3">C34/B34*100</f>
        <v>27.663610231474784</v>
      </c>
      <c r="E34" s="12"/>
      <c r="F34" s="13"/>
    </row>
    <row r="35" spans="1:8" ht="29.25" customHeight="1" x14ac:dyDescent="0.25">
      <c r="A35" s="35" t="s">
        <v>11</v>
      </c>
      <c r="B35" s="39">
        <v>39533.599999999999</v>
      </c>
      <c r="C35" s="39">
        <v>12369.3</v>
      </c>
      <c r="D35" s="40">
        <f>C35/B35*100</f>
        <v>31.288068883177857</v>
      </c>
      <c r="E35" s="14"/>
      <c r="F35" s="13"/>
    </row>
    <row r="36" spans="1:8" x14ac:dyDescent="0.25">
      <c r="A36" s="35" t="s">
        <v>12</v>
      </c>
      <c r="B36" s="39">
        <v>762010.7</v>
      </c>
      <c r="C36" s="39">
        <v>261376.9</v>
      </c>
      <c r="D36" s="40">
        <f t="shared" si="3"/>
        <v>34.300948792451344</v>
      </c>
      <c r="E36" s="14"/>
      <c r="F36" s="13"/>
    </row>
    <row r="37" spans="1:8" x14ac:dyDescent="0.25">
      <c r="A37" s="35" t="s">
        <v>13</v>
      </c>
      <c r="B37" s="39">
        <v>545456.4</v>
      </c>
      <c r="C37" s="39">
        <v>115610.7</v>
      </c>
      <c r="D37" s="40">
        <f t="shared" si="3"/>
        <v>21.195222936242015</v>
      </c>
      <c r="E37" s="14"/>
      <c r="F37" s="13"/>
    </row>
    <row r="38" spans="1:8" x14ac:dyDescent="0.25">
      <c r="A38" s="35" t="s">
        <v>14</v>
      </c>
      <c r="B38" s="39">
        <v>2480566.7999999998</v>
      </c>
      <c r="C38" s="39">
        <v>769537.1</v>
      </c>
      <c r="D38" s="40">
        <f t="shared" si="3"/>
        <v>31.022631601777466</v>
      </c>
      <c r="E38" s="14"/>
      <c r="F38" s="13"/>
    </row>
    <row r="39" spans="1:8" x14ac:dyDescent="0.25">
      <c r="A39" s="35" t="s">
        <v>15</v>
      </c>
      <c r="B39" s="39">
        <v>161543.6</v>
      </c>
      <c r="C39" s="39">
        <v>63328.3</v>
      </c>
      <c r="D39" s="40">
        <f t="shared" si="3"/>
        <v>39.201986336815573</v>
      </c>
      <c r="E39" s="14"/>
      <c r="F39" s="13"/>
    </row>
    <row r="40" spans="1:8" x14ac:dyDescent="0.25">
      <c r="A40" s="35" t="s">
        <v>16</v>
      </c>
      <c r="B40" s="39">
        <v>220120.6</v>
      </c>
      <c r="C40" s="39">
        <v>99378.4</v>
      </c>
      <c r="D40" s="40">
        <f t="shared" si="3"/>
        <v>45.147251097807292</v>
      </c>
      <c r="E40" s="14"/>
      <c r="F40" s="13"/>
    </row>
    <row r="41" spans="1:8" x14ac:dyDescent="0.25">
      <c r="A41" s="35" t="s">
        <v>17</v>
      </c>
      <c r="B41" s="39">
        <v>65607.3</v>
      </c>
      <c r="C41" s="39">
        <v>27251.5</v>
      </c>
      <c r="D41" s="40">
        <f>C41/B41*100</f>
        <v>41.537298440874721</v>
      </c>
    </row>
    <row r="42" spans="1:8" x14ac:dyDescent="0.25">
      <c r="A42" s="41" t="s">
        <v>18</v>
      </c>
      <c r="B42" s="39">
        <v>27748.5</v>
      </c>
      <c r="C42" s="39">
        <v>11606.3</v>
      </c>
      <c r="D42" s="40">
        <f>C42/B42*100</f>
        <v>41.826765410742922</v>
      </c>
      <c r="G42" s="11"/>
      <c r="H42" s="14"/>
    </row>
    <row r="43" spans="1:8" ht="29.25" customHeight="1" x14ac:dyDescent="0.25">
      <c r="A43" s="35" t="s">
        <v>19</v>
      </c>
      <c r="B43" s="46">
        <v>40745.4</v>
      </c>
      <c r="C43" s="46">
        <v>10157.700000000001</v>
      </c>
      <c r="D43" s="47">
        <f t="shared" si="3"/>
        <v>24.929685314170435</v>
      </c>
      <c r="E43" s="14"/>
      <c r="F43" s="13"/>
      <c r="G43" s="11"/>
      <c r="H43" s="14"/>
    </row>
    <row r="44" spans="1:8" ht="46.5" customHeight="1" x14ac:dyDescent="0.25">
      <c r="A44" s="35" t="s">
        <v>55</v>
      </c>
      <c r="B44" s="48">
        <v>55.4</v>
      </c>
      <c r="C44" s="48">
        <v>55.4</v>
      </c>
      <c r="D44" s="40"/>
      <c r="E44" s="14"/>
      <c r="F44" s="13"/>
    </row>
    <row r="45" spans="1:8" ht="20.25" customHeight="1" x14ac:dyDescent="0.25">
      <c r="A45" s="42" t="s">
        <v>20</v>
      </c>
      <c r="B45" s="43">
        <f>B43+B42+B41+B40+B39+B38+B37+B36+B35+B34+B44</f>
        <v>4617902</v>
      </c>
      <c r="C45" s="43">
        <f>C43+C42+C41+C40+C39+C38+C37+C36+C35+C34+C44</f>
        <v>1446611.9999999998</v>
      </c>
      <c r="D45" s="44">
        <f t="shared" si="3"/>
        <v>31.326173660679675</v>
      </c>
      <c r="E45" s="26"/>
      <c r="F45" s="26"/>
      <c r="G45" s="13"/>
    </row>
    <row r="46" spans="1:8" ht="29.25" x14ac:dyDescent="0.25">
      <c r="A46" s="42" t="s">
        <v>49</v>
      </c>
      <c r="B46" s="43">
        <f>B32-B45</f>
        <v>-75130.599999999627</v>
      </c>
      <c r="C46" s="43">
        <f>C32-C45</f>
        <v>74721.40000000014</v>
      </c>
      <c r="D46" s="44"/>
      <c r="E46" s="15"/>
      <c r="F46" s="15"/>
      <c r="G46" s="16"/>
    </row>
    <row r="47" spans="1:8" x14ac:dyDescent="0.25">
      <c r="A47" s="68" t="s">
        <v>34</v>
      </c>
      <c r="B47" s="68"/>
      <c r="C47" s="68"/>
      <c r="D47" s="68"/>
      <c r="E47" s="12"/>
      <c r="F47" s="17"/>
      <c r="G47" s="11"/>
    </row>
    <row r="48" spans="1:8" ht="9.75" customHeight="1" x14ac:dyDescent="0.25">
      <c r="A48" s="68"/>
      <c r="B48" s="68"/>
      <c r="C48" s="68"/>
      <c r="D48" s="68"/>
      <c r="E48" s="11"/>
      <c r="F48" s="11"/>
    </row>
    <row r="49" spans="1:4" ht="15" customHeight="1" x14ac:dyDescent="0.25">
      <c r="A49" s="21" t="s">
        <v>21</v>
      </c>
      <c r="B49" s="45" t="s">
        <v>48</v>
      </c>
      <c r="C49" s="22"/>
      <c r="D49" s="22"/>
    </row>
    <row r="50" spans="1:4" x14ac:dyDescent="0.25">
      <c r="A50" s="23" t="s">
        <v>22</v>
      </c>
      <c r="B50" s="22">
        <f>440000-40000-100000</f>
        <v>300000</v>
      </c>
      <c r="C50" s="22"/>
      <c r="D50" s="22"/>
    </row>
    <row r="51" spans="1:4" ht="34.5" customHeight="1" x14ac:dyDescent="0.25">
      <c r="A51" s="23" t="s">
        <v>47</v>
      </c>
      <c r="B51" s="22">
        <f>531285.54+100000</f>
        <v>631285.54</v>
      </c>
      <c r="C51" s="22"/>
      <c r="D51" s="22"/>
    </row>
    <row r="52" spans="1:4" x14ac:dyDescent="0.25">
      <c r="A52" s="23" t="s">
        <v>35</v>
      </c>
      <c r="B52" s="22"/>
      <c r="C52" s="22"/>
      <c r="D52" s="22"/>
    </row>
    <row r="53" spans="1:4" x14ac:dyDescent="0.25">
      <c r="A53" s="21" t="s">
        <v>23</v>
      </c>
      <c r="B53" s="22">
        <f>B50+B51</f>
        <v>931285.54</v>
      </c>
      <c r="C53" s="22"/>
      <c r="D53" s="2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Ситникова</cp:lastModifiedBy>
  <cp:lastPrinted>2022-01-18T11:46:07Z</cp:lastPrinted>
  <dcterms:created xsi:type="dcterms:W3CDTF">2014-09-16T05:33:49Z</dcterms:created>
  <dcterms:modified xsi:type="dcterms:W3CDTF">2022-05-16T08:17:55Z</dcterms:modified>
</cp:coreProperties>
</file>